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irie\Documents\5-Urbanisme\5.2 Autorisations d'urbanisme\"/>
    </mc:Choice>
  </mc:AlternateContent>
  <bookViews>
    <workbookView xWindow="0" yWindow="0" windowWidth="28380" windowHeight="1044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F7" i="1"/>
  <c r="F8" i="1"/>
  <c r="F9" i="1"/>
  <c r="F10" i="1"/>
  <c r="E7" i="1"/>
  <c r="E8" i="1"/>
  <c r="E9" i="1"/>
  <c r="E10" i="1"/>
  <c r="D7" i="1"/>
  <c r="D8" i="1"/>
  <c r="D9" i="1"/>
  <c r="D10" i="1"/>
  <c r="I10" i="1" s="1"/>
  <c r="H6" i="1"/>
  <c r="F6" i="1"/>
  <c r="D6" i="1"/>
  <c r="E6" i="1"/>
  <c r="I6" i="1" s="1"/>
  <c r="I9" i="1" l="1"/>
  <c r="I8" i="1"/>
  <c r="I7" i="1"/>
</calcChain>
</file>

<file path=xl/sharedStrings.xml><?xml version="1.0" encoding="utf-8"?>
<sst xmlns="http://schemas.openxmlformats.org/spreadsheetml/2006/main" count="16" uniqueCount="16">
  <si>
    <t>SIMULATEUR DE CALCUL TAXE D'AMÉNAGEMENT</t>
  </si>
  <si>
    <t>Exemple : construction d'une habitation de 120m² avec 2 places de stationnement aérien</t>
  </si>
  <si>
    <t>Exemple : construction d'une habitation de 90 m² avec 1 place de stationnement</t>
  </si>
  <si>
    <t>Exemple : agrandissement de 20m² sur une habitation de 90m²</t>
  </si>
  <si>
    <t>Taxe d'aménagement</t>
  </si>
  <si>
    <t>Redevance Archéologique Préventive</t>
  </si>
  <si>
    <t>Place de stationnement aérien</t>
  </si>
  <si>
    <t>TOTAL</t>
  </si>
  <si>
    <t>Colonne A</t>
  </si>
  <si>
    <t>Colonne B</t>
  </si>
  <si>
    <t>Part communale</t>
  </si>
  <si>
    <t>Part départementale</t>
  </si>
  <si>
    <t>De 1 à 100 m²</t>
  </si>
  <si>
    <t>A partir du 101 m²</t>
  </si>
  <si>
    <t>Nb de place</t>
  </si>
  <si>
    <t>Valeur forfaitaire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</si>
</sst>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\ &quot;€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44" fontId="0" fillId="0" borderId="0" xfId="0" applyNumberFormat="1"/>
    <xf numFmtId="0" fontId="0" fillId="0" borderId="3" xfId="0" applyBorder="1" applyAlignment="1" applyProtection="1">
      <alignment vertical="center" wrapText="1"/>
      <protection locked="0"/>
    </xf>
    <xf numFmtId="10" fontId="2" fillId="0" borderId="3" xfId="1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0" borderId="1" xfId="0" applyNumberFormat="1" applyBorder="1" applyAlignment="1" applyProtection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zoomScale="85" zoomScaleNormal="85" workbookViewId="0">
      <selection activeCell="L6" sqref="L6"/>
    </sheetView>
  </sheetViews>
  <sheetFormatPr baseColWidth="10" defaultRowHeight="15" x14ac:dyDescent="0.25"/>
  <cols>
    <col min="1" max="1" width="36.5703125" customWidth="1"/>
    <col min="4" max="4" width="13" customWidth="1"/>
    <col min="5" max="5" width="18.5703125" customWidth="1"/>
    <col min="6" max="6" width="15.140625" customWidth="1"/>
    <col min="11" max="11" width="18" customWidth="1"/>
  </cols>
  <sheetData>
    <row r="1" spans="1:12" ht="36" x14ac:dyDescent="0.55000000000000004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3" spans="1:12" x14ac:dyDescent="0.25">
      <c r="B3" s="1"/>
      <c r="C3" s="1"/>
      <c r="D3" s="14" t="s">
        <v>4</v>
      </c>
      <c r="E3" s="14"/>
      <c r="F3" s="15" t="s">
        <v>5</v>
      </c>
      <c r="G3" s="14" t="s">
        <v>6</v>
      </c>
      <c r="H3" s="14"/>
      <c r="I3" s="14" t="s">
        <v>7</v>
      </c>
      <c r="K3" t="s">
        <v>15</v>
      </c>
      <c r="L3" s="4">
        <v>759</v>
      </c>
    </row>
    <row r="4" spans="1:12" ht="30" x14ac:dyDescent="0.25">
      <c r="B4" s="2" t="s">
        <v>8</v>
      </c>
      <c r="C4" s="2" t="s">
        <v>9</v>
      </c>
      <c r="D4" s="3" t="s">
        <v>10</v>
      </c>
      <c r="E4" s="3" t="s">
        <v>11</v>
      </c>
      <c r="F4" s="16"/>
      <c r="G4" s="19">
        <v>2000</v>
      </c>
      <c r="H4" s="19"/>
      <c r="I4" s="17"/>
    </row>
    <row r="5" spans="1:12" ht="30" x14ac:dyDescent="0.25">
      <c r="B5" s="5" t="s">
        <v>12</v>
      </c>
      <c r="C5" s="5" t="s">
        <v>13</v>
      </c>
      <c r="D5" s="6">
        <v>0.03</v>
      </c>
      <c r="E5" s="6">
        <v>1.6E-2</v>
      </c>
      <c r="F5" s="6">
        <v>4.0000000000000001E-3</v>
      </c>
      <c r="G5" s="7" t="s">
        <v>14</v>
      </c>
      <c r="H5" s="8"/>
      <c r="I5" s="18"/>
    </row>
    <row r="6" spans="1:12" ht="45" x14ac:dyDescent="0.25">
      <c r="A6" s="9" t="s">
        <v>1</v>
      </c>
      <c r="B6" s="10">
        <v>100</v>
      </c>
      <c r="C6" s="10">
        <v>20</v>
      </c>
      <c r="D6" s="11">
        <f>(B6*$D$5*($L$3/2))+(C6*$D$5*$L$3)</f>
        <v>1593.9</v>
      </c>
      <c r="E6" s="11">
        <f>(B6*$E$5*($L$3/2))+(C6*$E$5*$L$3)</f>
        <v>850.08</v>
      </c>
      <c r="F6" s="11">
        <f>(B6*$F$5*($L$3/2))+(C6*$F$5*$L$3)</f>
        <v>212.52</v>
      </c>
      <c r="G6" s="10">
        <v>2</v>
      </c>
      <c r="H6" s="11">
        <f>(G6*$G$4*($D$5+$E$5+$F$5))</f>
        <v>200</v>
      </c>
      <c r="I6" s="11">
        <f>D6+E6+F6+H6</f>
        <v>2856.5</v>
      </c>
    </row>
    <row r="7" spans="1:12" ht="45" x14ac:dyDescent="0.25">
      <c r="A7" s="9" t="s">
        <v>2</v>
      </c>
      <c r="B7" s="10">
        <v>90</v>
      </c>
      <c r="C7" s="10">
        <v>0</v>
      </c>
      <c r="D7" s="11">
        <f t="shared" ref="D7:D10" si="0">(B7*$D$5*($L$3/2))+(C7*$D$5*$L$3)</f>
        <v>1024.6499999999999</v>
      </c>
      <c r="E7" s="11">
        <f t="shared" ref="E7:E10" si="1">(B7*$E$5*($L$3/2))+(C7*$E$5*$L$3)</f>
        <v>546.48</v>
      </c>
      <c r="F7" s="11">
        <f t="shared" ref="F7:F10" si="2">(B7*$F$5*($L$3/2))+(C7*$F$5*$L$3)</f>
        <v>136.62</v>
      </c>
      <c r="G7" s="10">
        <v>1</v>
      </c>
      <c r="H7" s="11">
        <f t="shared" ref="H7:H10" si="3">(G7*$G$4*($D$5+$E$5+$F$5))</f>
        <v>100</v>
      </c>
      <c r="I7" s="11">
        <f t="shared" ref="I7:I10" si="4">D7+E7+F7+H7</f>
        <v>1807.75</v>
      </c>
    </row>
    <row r="8" spans="1:12" ht="30" x14ac:dyDescent="0.25">
      <c r="A8" s="9" t="s">
        <v>3</v>
      </c>
      <c r="B8" s="10">
        <v>10</v>
      </c>
      <c r="C8" s="10">
        <v>10</v>
      </c>
      <c r="D8" s="11">
        <f t="shared" si="0"/>
        <v>341.54999999999995</v>
      </c>
      <c r="E8" s="11">
        <f t="shared" si="1"/>
        <v>182.16</v>
      </c>
      <c r="F8" s="11">
        <f t="shared" si="2"/>
        <v>45.54</v>
      </c>
      <c r="G8" s="10">
        <v>0</v>
      </c>
      <c r="H8" s="11">
        <f t="shared" si="3"/>
        <v>0</v>
      </c>
      <c r="I8" s="11">
        <f t="shared" si="4"/>
        <v>569.24999999999989</v>
      </c>
    </row>
    <row r="9" spans="1:12" x14ac:dyDescent="0.25">
      <c r="A9" s="12"/>
      <c r="B9" s="10"/>
      <c r="C9" s="10">
        <v>92.75</v>
      </c>
      <c r="D9" s="11">
        <f t="shared" si="0"/>
        <v>2111.9175</v>
      </c>
      <c r="E9" s="11">
        <f t="shared" si="1"/>
        <v>1126.356</v>
      </c>
      <c r="F9" s="11">
        <f t="shared" si="2"/>
        <v>281.589</v>
      </c>
      <c r="G9" s="10"/>
      <c r="H9" s="11">
        <f t="shared" si="3"/>
        <v>0</v>
      </c>
      <c r="I9" s="11">
        <f t="shared" si="4"/>
        <v>3519.8625000000002</v>
      </c>
    </row>
    <row r="10" spans="1:12" x14ac:dyDescent="0.25">
      <c r="A10" s="12"/>
      <c r="B10" s="10"/>
      <c r="C10" s="10"/>
      <c r="D10" s="11">
        <f t="shared" si="0"/>
        <v>0</v>
      </c>
      <c r="E10" s="11">
        <f t="shared" si="1"/>
        <v>0</v>
      </c>
      <c r="F10" s="11">
        <f t="shared" si="2"/>
        <v>0</v>
      </c>
      <c r="G10" s="10"/>
      <c r="H10" s="11">
        <f t="shared" si="3"/>
        <v>0</v>
      </c>
      <c r="I10" s="11">
        <f t="shared" si="4"/>
        <v>0</v>
      </c>
    </row>
  </sheetData>
  <protectedRanges>
    <protectedRange algorithmName="SHA-512" hashValue="rmj0QLpnmURQP710nPZOUeS1W6rArI0HYvZJUV8pAEOQQYwoyVCxV6qPlmAts+kFkJThlJBfoSeVncZgri+Qkw==" saltValue="s6aGC1U61b8XHSUZoUsaZg==" spinCount="100000" sqref="D5:F5" name="Taux"/>
    <protectedRange algorithmName="SHA-512" hashValue="aUEFZZyvHByJP1iWt7jOXMR4DzM/q8XqCYqCgB0QR6tGDGNZn2KI7D1h6xp7dLGBVr316s/Gs9Gf1KqG2PYU+A==" saltValue="LNxM/8/LA19O70fcA8/lHA==" spinCount="100000" sqref="G4" name="montant place"/>
  </protectedRanges>
  <mergeCells count="6">
    <mergeCell ref="A1:I1"/>
    <mergeCell ref="D3:E3"/>
    <mergeCell ref="F3:F4"/>
    <mergeCell ref="G3:H3"/>
    <mergeCell ref="I3:I5"/>
    <mergeCell ref="G4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Commune de Fresnay le Long</dc:creator>
  <cp:lastModifiedBy>Commune de Fresnay le Long</cp:lastModifiedBy>
  <dcterms:created xsi:type="dcterms:W3CDTF">2017-09-08T13:39:18Z</dcterms:created>
  <dcterms:modified xsi:type="dcterms:W3CDTF">2020-07-10T15:00:05Z</dcterms:modified>
</cp:coreProperties>
</file>